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701749F5-5EBC-48A6-B885-5DB3EF154A6F}" xr6:coauthVersionLast="47" xr6:coauthVersionMax="47" xr10:uidLastSave="{00000000-0000-0000-0000-000000000000}"/>
  <bookViews>
    <workbookView xWindow="20370" yWindow="-120" windowWidth="20730" windowHeight="11160" xr2:uid="{E24448F8-E7B1-43CD-9BD5-B041934BB9E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" l="1"/>
  <c r="K31" i="1"/>
  <c r="J31" i="1"/>
  <c r="I31" i="1"/>
  <c r="H31" i="1"/>
  <c r="F31" i="1"/>
  <c r="D31" i="1"/>
  <c r="L30" i="1"/>
  <c r="K30" i="1"/>
  <c r="J30" i="1"/>
  <c r="I30" i="1"/>
  <c r="H30" i="1"/>
  <c r="F30" i="1"/>
  <c r="D30" i="1"/>
  <c r="L27" i="1"/>
  <c r="K27" i="1"/>
  <c r="J27" i="1"/>
  <c r="I27" i="1"/>
  <c r="H27" i="1"/>
  <c r="F27" i="1"/>
  <c r="D27" i="1"/>
  <c r="G13" i="1"/>
  <c r="E13" i="1"/>
  <c r="G21" i="1"/>
  <c r="E21" i="1"/>
  <c r="G24" i="1"/>
  <c r="E24" i="1"/>
  <c r="G14" i="1"/>
  <c r="E14" i="1"/>
  <c r="G25" i="1"/>
  <c r="E25" i="1"/>
  <c r="G17" i="1"/>
  <c r="E17" i="1"/>
  <c r="G16" i="1"/>
  <c r="E16" i="1"/>
  <c r="G19" i="1"/>
  <c r="E19" i="1"/>
  <c r="G12" i="1"/>
  <c r="E12" i="1"/>
  <c r="G23" i="1"/>
  <c r="E23" i="1"/>
  <c r="G15" i="1"/>
  <c r="E15" i="1"/>
  <c r="G18" i="1"/>
  <c r="E18" i="1"/>
  <c r="G20" i="1"/>
  <c r="E20" i="1"/>
  <c r="G22" i="1"/>
  <c r="E22" i="1"/>
  <c r="E27" i="1" l="1"/>
  <c r="G27" i="1"/>
  <c r="G31" i="1"/>
  <c r="E31" i="1"/>
  <c r="E30" i="1"/>
  <c r="G30" i="1"/>
</calcChain>
</file>

<file path=xl/sharedStrings.xml><?xml version="1.0" encoding="utf-8"?>
<sst xmlns="http://schemas.openxmlformats.org/spreadsheetml/2006/main" count="84" uniqueCount="68">
  <si>
    <t>MAIZ-ENSAYO COMPARATIVO DE RENDIMIENTO-CHASCOMÚS</t>
  </si>
  <si>
    <t>CAMPAÑA 2024-25 SIEMBRA DIRECTA (52 cm entre surcos)</t>
  </si>
  <si>
    <t>SIEMBRA: 23/10/24</t>
  </si>
  <si>
    <t xml:space="preserve">EMERGENCIA: </t>
  </si>
  <si>
    <t>HERBICIDA PREEMERGENTE: Glifosato 62%: 2,2 l/ha. Atrazina solida. 1 kg/ha</t>
  </si>
  <si>
    <t>FERTILIZACION CON LA SIEMBRA: 90 kg/ha MAP;     Urea:  200 kg/ha EN V5</t>
  </si>
  <si>
    <t>Nº REPETICIONES: 3</t>
  </si>
  <si>
    <t>Scia Parcela : 12,48 m2 (4 surcos 0,52 m x 6 m)        COSECHA 6,24 m2( 2 surcos 0,52x 6m)</t>
  </si>
  <si>
    <t>Nº HIBRIDOS: 14</t>
  </si>
  <si>
    <t>Vuelco</t>
  </si>
  <si>
    <t>Carbón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</si>
  <si>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</si>
  <si>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</si>
  <si>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</si>
  <si>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</si>
  <si>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</si>
  <si>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</si>
  <si>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</si>
  <si>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</si>
  <si>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</si>
  <si>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0-5</t>
  </si>
  <si>
    <t>PH</t>
  </si>
  <si>
    <t>%</t>
  </si>
  <si>
    <t>(14,5% H°)</t>
  </si>
  <si>
    <t>ACA</t>
  </si>
  <si>
    <t>ACA 471 VT3P</t>
  </si>
  <si>
    <t>ACA 473 Trecepta</t>
  </si>
  <si>
    <t>ACA 476 Trecepta</t>
  </si>
  <si>
    <t>ACA 477 VIP 3 CL</t>
  </si>
  <si>
    <t>ACA 482 VT3P</t>
  </si>
  <si>
    <t>ACA EXP 23 MZ 220 VT3P</t>
  </si>
  <si>
    <t>ACA EXP 24 MZ 214 VT3P</t>
  </si>
  <si>
    <t>El cencerro</t>
  </si>
  <si>
    <t>Qseeds</t>
  </si>
  <si>
    <t>EQS 7503 EVO</t>
  </si>
  <si>
    <t>QS 7201</t>
  </si>
  <si>
    <t>Nidera</t>
  </si>
  <si>
    <t>NS 7626 VIP 3 CL</t>
  </si>
  <si>
    <t>NS 7765 VIP 3</t>
  </si>
  <si>
    <t>Exp 3556 EVO</t>
  </si>
  <si>
    <t>Promedio</t>
  </si>
  <si>
    <t>dms P&lt;0,05</t>
  </si>
  <si>
    <t>C.V. %</t>
  </si>
  <si>
    <t>2,03</t>
  </si>
  <si>
    <t>1,88</t>
  </si>
  <si>
    <t>4,50</t>
  </si>
  <si>
    <t>Màximo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</si>
  <si>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</si>
  <si>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</si>
  <si>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</si>
  <si>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</si>
  <si>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</si>
  <si>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</si>
  <si>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</si>
  <si>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</si>
  <si>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Por: Federico Garello y Mariano Cicchino</t>
  </si>
  <si>
    <t>Coordinación: Dionisio Martinez</t>
  </si>
  <si>
    <t>Mes</t>
  </si>
  <si>
    <t>Precipitaciones (mm)</t>
  </si>
  <si>
    <t>Octubre</t>
  </si>
  <si>
    <t>Noviembre</t>
  </si>
  <si>
    <t>Diciembre</t>
  </si>
  <si>
    <t>Enero</t>
  </si>
  <si>
    <t>Febrero</t>
  </si>
  <si>
    <t>marzo</t>
  </si>
  <si>
    <t>17,48</t>
  </si>
  <si>
    <t xml:space="preserve">NS 7624 VIP3 CL 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</si>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</sst>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14" fontId="3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3" xfId="0" applyFont="1" applyBorder="1" applyAlignment="1">
      <alignment horizontal="center"/>
    </xf>
    <xf numFmtId="0" fontId="8" fillId="0" borderId="3" xfId="0" applyFont="1" applyBorder="1"/>
    <xf numFmtId="0" fontId="8" fillId="0" borderId="3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9" fillId="0" borderId="3" xfId="0" applyNumberFormat="1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165" fontId="9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" fontId="3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2" fillId="0" borderId="0" xfId="0" applyFont="1"/>
    <xf numFmtId="0" fontId="1" fillId="0" borderId="0" xfId="0" applyFont="1"/>
    <xf numFmtId="0" fontId="0" fillId="0" borderId="0" xfId="0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Hoja1!$N$3:$N$8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</c:strCache>
            </c:strRef>
          </c:cat>
          <c:val>
            <c:numRef>
              <c:f>Hoja1!$O$3:$O$8</c:f>
              <c:numCache>
                <c:formatCode>General</c:formatCode>
                <c:ptCount val="6"/>
                <c:pt idx="0">
                  <c:v>19.8</c:v>
                </c:pt>
                <c:pt idx="1">
                  <c:v>84</c:v>
                </c:pt>
                <c:pt idx="2">
                  <c:v>67.900000000000006</c:v>
                </c:pt>
                <c:pt idx="3">
                  <c:v>9.1999999999999993</c:v>
                </c:pt>
                <c:pt idx="4">
                  <c:v>124.1</c:v>
                </c:pt>
                <c:pt idx="5">
                  <c:v>157.69999999999999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D-4983-8D39-8469DCF40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606799"/>
        <c:axId val="468609199"/>
      </c:barChart>
      <c:catAx>
        <c:axId val="468606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9199"/>
        <c:crosses val="autoZero"/>
        <c:auto val="1"/>
        <c:lblAlgn val="ctr"/>
        <c:lblOffset val="100"/>
        <c:noMultiLvlLbl val="0"/>
      </c:catAx>
      <c:valAx>
        <c:axId val="468609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Lluvias acumuladas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6799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</xdr:colOff>
      <xdr:row>1</xdr:row>
      <xdr:rowOff>1</xdr:rowOff>
    </xdr:from>
    <xdr:to>
      <xdr:col>10</xdr:col>
      <xdr:colOff>85725</xdr:colOff>
      <xdr:row>4</xdr:row>
      <xdr:rowOff>83566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3A4B14-A3FF-4558-A28A-A7A0B0C06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11776" y="200026"/>
          <a:ext cx="847724" cy="655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542925</xdr:colOff>
      <xdr:row>1</xdr:row>
      <xdr:rowOff>61912</xdr:rowOff>
    </xdr:from>
    <xdr:to>
      <xdr:col>22</xdr:col>
      <xdr:colOff>542925</xdr:colOff>
      <xdr:row>15</xdr:row>
      <xdr:rowOff>119062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DEFBF61-25CC-5555-56AC-0C91EF2CAC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E26D7-B2D7-45EB-92FA-8C88FF5604AF}">
  <dimension ref="A1:O37"/>
  <sheetViews>
    <sheetView tabSelected="1" topLeftCell="A6" workbookViewId="0">
      <selection activeCell="C16" sqref="C16"/>
    </sheetView>
  </sheetViews>
  <sheetFormatPr baseColWidth="10" defaultRowHeight="15" x14ac:dyDescent="0.25"/>
  <cols>
    <col min="3" max="3" width="24" customWidth="1"/>
    <col min="6" max="6" width="14.28515625" bestFit="1" customWidth="1"/>
    <col min="9" max="9" width="13.42578125" customWidth="1"/>
    <col min="13" max="13" width="14.42578125" customWidth="1"/>
  </cols>
  <sheetData>
    <row r="1" spans="1:15" ht="15.75" x14ac:dyDescent="0.25">
      <c r="D1" s="30" t="s">
        <v>0</v>
      </c>
      <c r="E1" s="31"/>
      <c r="F1" s="31"/>
      <c r="G1" s="31"/>
      <c r="H1" s="31"/>
      <c r="I1" s="31"/>
    </row>
    <row r="2" spans="1:15" ht="15.75" x14ac:dyDescent="0.25">
      <c r="D2" s="1" t="s">
        <v>1</v>
      </c>
      <c r="E2" s="1"/>
      <c r="F2" s="1"/>
      <c r="G2" s="1"/>
      <c r="H2" s="1"/>
      <c r="I2" s="2"/>
      <c r="J2" s="2"/>
      <c r="K2" s="2"/>
      <c r="L2" s="2"/>
      <c r="N2" s="27" t="s">
        <v>57</v>
      </c>
      <c r="O2" s="27" t="s">
        <v>58</v>
      </c>
    </row>
    <row r="3" spans="1:15" ht="15.75" x14ac:dyDescent="0.25">
      <c r="G3" s="3"/>
      <c r="I3" s="4"/>
      <c r="J3" s="2"/>
      <c r="K3" s="2"/>
      <c r="L3" s="2"/>
      <c r="N3" s="27" t="s">
        <v>59</v>
      </c>
      <c r="O3" s="27">
        <v>19.8</v>
      </c>
    </row>
    <row r="4" spans="1:15" x14ac:dyDescent="0.25">
      <c r="A4" s="3" t="s">
        <v>2</v>
      </c>
      <c r="B4" s="3"/>
      <c r="C4" s="5"/>
      <c r="D4" s="6"/>
      <c r="E4" s="6"/>
      <c r="F4" s="3" t="s">
        <v>3</v>
      </c>
      <c r="G4" s="5">
        <v>45596</v>
      </c>
      <c r="H4" s="7"/>
      <c r="I4" s="2"/>
      <c r="J4" s="2"/>
      <c r="K4" s="2"/>
      <c r="L4" s="2"/>
      <c r="N4" s="27" t="s">
        <v>60</v>
      </c>
      <c r="O4" s="27">
        <v>84</v>
      </c>
    </row>
    <row r="5" spans="1:15" x14ac:dyDescent="0.25">
      <c r="A5" s="3" t="s">
        <v>4</v>
      </c>
      <c r="B5" s="3"/>
      <c r="C5" s="3"/>
      <c r="D5" s="6"/>
      <c r="E5" s="6"/>
      <c r="F5" s="6"/>
      <c r="G5" s="6"/>
      <c r="I5" s="2"/>
      <c r="J5" s="2"/>
      <c r="L5" s="2"/>
      <c r="N5" s="27" t="s">
        <v>61</v>
      </c>
      <c r="O5" s="27">
        <v>67.900000000000006</v>
      </c>
    </row>
    <row r="6" spans="1:15" x14ac:dyDescent="0.25">
      <c r="A6" s="3" t="s">
        <v>5</v>
      </c>
      <c r="B6" s="3"/>
      <c r="C6" s="3"/>
      <c r="D6" s="6"/>
      <c r="E6" s="6"/>
      <c r="F6" s="6"/>
      <c r="G6" s="6"/>
      <c r="K6" t="s">
        <v>55</v>
      </c>
      <c r="N6" s="27" t="s">
        <v>62</v>
      </c>
      <c r="O6" s="27">
        <v>9.1999999999999993</v>
      </c>
    </row>
    <row r="7" spans="1:15" x14ac:dyDescent="0.25">
      <c r="A7" s="3" t="s">
        <v>6</v>
      </c>
      <c r="B7" s="3"/>
      <c r="C7" s="3"/>
      <c r="D7" s="6"/>
      <c r="E7" s="6"/>
      <c r="F7" s="6"/>
      <c r="G7" s="6"/>
      <c r="K7" t="s">
        <v>56</v>
      </c>
      <c r="N7" s="27" t="s">
        <v>63</v>
      </c>
      <c r="O7" s="27">
        <v>124.1</v>
      </c>
    </row>
    <row r="8" spans="1:15" x14ac:dyDescent="0.25">
      <c r="A8" s="3" t="s">
        <v>7</v>
      </c>
      <c r="B8" s="3"/>
      <c r="C8" s="3"/>
      <c r="D8" s="3"/>
      <c r="N8" s="27" t="s">
        <v>64</v>
      </c>
      <c r="O8" s="27">
        <v>157.69999999999999</v>
      </c>
    </row>
    <row r="9" spans="1:15" x14ac:dyDescent="0.25">
      <c r="A9" s="32" t="s">
        <v>8</v>
      </c>
      <c r="B9" s="31"/>
      <c r="C9" s="31"/>
      <c r="D9" s="31"/>
      <c r="E9" s="6"/>
      <c r="F9" s="6"/>
      <c r="G9" s="6"/>
    </row>
    <row r="10" spans="1:15" x14ac:dyDescent="0.25">
      <c r="A10" s="2"/>
      <c r="B10" s="2"/>
      <c r="C10" s="2"/>
      <c r="D10" s="2"/>
      <c r="E10" s="8"/>
      <c r="F10" s="2"/>
      <c r="G10" s="2"/>
      <c r="H10" s="9" t="s">
        <v>9</v>
      </c>
      <c r="I10" s="9" t="s">
        <v>10</v>
      </c>
      <c r="J10" s="2"/>
      <c r="K10" s="10" t="s">
        <v>11</v>
      </c>
      <c r="L10" s="11" t="s">
        <v>12</v>
      </c>
    </row>
    <row r="11" spans="1:15" x14ac:dyDescent="0.25">
      <c r="A11" s="12" t="s">
        <v>13</v>
      </c>
      <c r="B11" s="13" t="s">
        <v>14</v>
      </c>
      <c r="C11" s="13" t="s">
        <v>15</v>
      </c>
      <c r="D11" s="14" t="s">
        <v>16</v>
      </c>
      <c r="E11" s="12" t="s">
        <v>17</v>
      </c>
      <c r="F11" s="14" t="s">
        <v>18</v>
      </c>
      <c r="G11" s="12" t="s">
        <v>19</v>
      </c>
      <c r="H11" s="15" t="s">
        <v>20</v>
      </c>
      <c r="I11" s="15" t="s">
        <v>20</v>
      </c>
      <c r="J11" s="16" t="s">
        <v>21</v>
      </c>
      <c r="K11" s="9" t="s">
        <v>22</v>
      </c>
      <c r="L11" s="9" t="s">
        <v>23</v>
      </c>
    </row>
    <row r="12" spans="1:15" x14ac:dyDescent="0.25">
      <c r="A12">
        <v>6</v>
      </c>
      <c r="B12" t="s">
        <v>24</v>
      </c>
      <c r="C12" t="s">
        <v>30</v>
      </c>
      <c r="D12" s="18">
        <v>68.25</v>
      </c>
      <c r="E12" s="19">
        <f t="shared" ref="E12:E25" si="0">D12+$G$4</f>
        <v>45664.25</v>
      </c>
      <c r="F12" s="18">
        <v>68.25</v>
      </c>
      <c r="G12" s="19">
        <f t="shared" ref="G12:G25" si="1">F12+$G$4</f>
        <v>45664.25</v>
      </c>
      <c r="H12" s="20">
        <v>0.97</v>
      </c>
      <c r="I12" s="20">
        <v>0</v>
      </c>
      <c r="J12" s="20">
        <v>71.7</v>
      </c>
      <c r="K12" s="20">
        <v>16.170000000000002</v>
      </c>
      <c r="L12" s="18">
        <v>8904.81</v>
      </c>
    </row>
    <row r="13" spans="1:15" x14ac:dyDescent="0.25">
      <c r="A13">
        <v>22</v>
      </c>
      <c r="B13" t="s">
        <v>33</v>
      </c>
      <c r="C13" t="s">
        <v>39</v>
      </c>
      <c r="D13" s="18">
        <v>72.52</v>
      </c>
      <c r="E13" s="19">
        <f t="shared" si="0"/>
        <v>45668.52</v>
      </c>
      <c r="F13" s="18">
        <v>73.87</v>
      </c>
      <c r="G13" s="19">
        <f t="shared" si="1"/>
        <v>45669.87</v>
      </c>
      <c r="H13" s="20">
        <v>0.42</v>
      </c>
      <c r="I13" s="20">
        <v>0</v>
      </c>
      <c r="J13" s="20">
        <v>70.53</v>
      </c>
      <c r="K13" s="20">
        <v>20.100000000000001</v>
      </c>
      <c r="L13" s="18">
        <v>8463.7000000000007</v>
      </c>
    </row>
    <row r="14" spans="1:15" x14ac:dyDescent="0.25">
      <c r="A14">
        <v>16</v>
      </c>
      <c r="B14" t="s">
        <v>36</v>
      </c>
      <c r="C14" t="s">
        <v>37</v>
      </c>
      <c r="D14" s="18">
        <v>73.13</v>
      </c>
      <c r="E14" s="19">
        <f t="shared" si="0"/>
        <v>45669.13</v>
      </c>
      <c r="F14" s="18">
        <v>73.3</v>
      </c>
      <c r="G14" s="19">
        <f t="shared" si="1"/>
        <v>45669.3</v>
      </c>
      <c r="H14" s="20">
        <v>0.28000000000000003</v>
      </c>
      <c r="I14" s="20">
        <v>0</v>
      </c>
      <c r="J14" s="20">
        <v>71</v>
      </c>
      <c r="K14" s="20">
        <v>19.07</v>
      </c>
      <c r="L14" s="18">
        <v>8179.6</v>
      </c>
    </row>
    <row r="15" spans="1:15" x14ac:dyDescent="0.25">
      <c r="A15">
        <v>4</v>
      </c>
      <c r="B15" t="s">
        <v>24</v>
      </c>
      <c r="C15" t="s">
        <v>28</v>
      </c>
      <c r="D15" s="18">
        <v>76.13</v>
      </c>
      <c r="E15" s="19">
        <f t="shared" si="0"/>
        <v>45672.13</v>
      </c>
      <c r="F15" s="18">
        <v>75.739999999999995</v>
      </c>
      <c r="G15" s="19">
        <f t="shared" si="1"/>
        <v>45671.74</v>
      </c>
      <c r="H15" s="20">
        <v>0.14000000000000001</v>
      </c>
      <c r="I15" s="20">
        <v>0</v>
      </c>
      <c r="J15" s="20">
        <v>71.900000000000006</v>
      </c>
      <c r="K15" s="20">
        <v>19.37</v>
      </c>
      <c r="L15" s="18">
        <v>8063.04</v>
      </c>
    </row>
    <row r="16" spans="1:15" x14ac:dyDescent="0.25">
      <c r="A16">
        <v>8</v>
      </c>
      <c r="B16" t="s">
        <v>32</v>
      </c>
      <c r="C16" t="s">
        <v>67</v>
      </c>
      <c r="D16" s="18">
        <v>73.47</v>
      </c>
      <c r="E16" s="19">
        <f t="shared" si="0"/>
        <v>45669.47</v>
      </c>
      <c r="F16" s="18">
        <v>74.430000000000007</v>
      </c>
      <c r="G16" s="19">
        <f t="shared" si="1"/>
        <v>45670.43</v>
      </c>
      <c r="H16" s="20">
        <v>1.1100000000000001</v>
      </c>
      <c r="I16" s="20">
        <v>0</v>
      </c>
      <c r="J16" s="20">
        <v>69.2</v>
      </c>
      <c r="K16" s="20">
        <v>20.5</v>
      </c>
      <c r="L16" s="18">
        <v>7960.07</v>
      </c>
    </row>
    <row r="17" spans="1:12" x14ac:dyDescent="0.25">
      <c r="A17">
        <v>9</v>
      </c>
      <c r="B17" t="s">
        <v>33</v>
      </c>
      <c r="C17" t="s">
        <v>34</v>
      </c>
      <c r="D17" s="18">
        <v>75.91</v>
      </c>
      <c r="E17" s="19">
        <f t="shared" si="0"/>
        <v>45671.91</v>
      </c>
      <c r="F17" s="18">
        <v>76.44</v>
      </c>
      <c r="G17" s="19">
        <f t="shared" si="1"/>
        <v>45672.44</v>
      </c>
      <c r="H17" s="20">
        <v>0.42</v>
      </c>
      <c r="I17" s="20">
        <v>0</v>
      </c>
      <c r="J17" s="20">
        <v>71.83</v>
      </c>
      <c r="K17" s="20">
        <v>20.37</v>
      </c>
      <c r="L17" s="18">
        <v>7579.16</v>
      </c>
    </row>
    <row r="18" spans="1:12" x14ac:dyDescent="0.25">
      <c r="A18">
        <v>3</v>
      </c>
      <c r="B18" t="s">
        <v>24</v>
      </c>
      <c r="C18" t="s">
        <v>27</v>
      </c>
      <c r="D18" s="18">
        <v>75.84</v>
      </c>
      <c r="E18" s="19">
        <f t="shared" si="0"/>
        <v>45671.839999999997</v>
      </c>
      <c r="F18" s="18">
        <v>77</v>
      </c>
      <c r="G18" s="19">
        <f t="shared" si="1"/>
        <v>45673</v>
      </c>
      <c r="H18" s="20">
        <v>1.25</v>
      </c>
      <c r="I18" s="20">
        <v>0.15</v>
      </c>
      <c r="J18" s="20">
        <v>73.2</v>
      </c>
      <c r="K18" s="20">
        <v>17.27</v>
      </c>
      <c r="L18" s="18">
        <v>7493.43</v>
      </c>
    </row>
    <row r="19" spans="1:12" x14ac:dyDescent="0.25">
      <c r="A19">
        <v>7</v>
      </c>
      <c r="B19" t="s">
        <v>24</v>
      </c>
      <c r="C19" t="s">
        <v>31</v>
      </c>
      <c r="D19" s="18">
        <v>73</v>
      </c>
      <c r="E19" s="19">
        <f t="shared" si="0"/>
        <v>45669</v>
      </c>
      <c r="F19" s="18">
        <v>74.09</v>
      </c>
      <c r="G19" s="19">
        <f t="shared" si="1"/>
        <v>45670.09</v>
      </c>
      <c r="H19" s="20">
        <v>0.83</v>
      </c>
      <c r="I19" s="20">
        <v>0</v>
      </c>
      <c r="J19" s="20">
        <v>72.5</v>
      </c>
      <c r="K19" s="20">
        <v>16.73</v>
      </c>
      <c r="L19" s="18">
        <v>7023.43</v>
      </c>
    </row>
    <row r="20" spans="1:12" x14ac:dyDescent="0.25">
      <c r="A20">
        <v>2</v>
      </c>
      <c r="B20" t="s">
        <v>24</v>
      </c>
      <c r="C20" t="s">
        <v>26</v>
      </c>
      <c r="D20" s="18">
        <v>72.28</v>
      </c>
      <c r="E20" s="19">
        <f t="shared" si="0"/>
        <v>45668.28</v>
      </c>
      <c r="F20" s="18">
        <v>73.73</v>
      </c>
      <c r="G20" s="19">
        <f t="shared" si="1"/>
        <v>45669.73</v>
      </c>
      <c r="H20" s="20">
        <v>0.14000000000000001</v>
      </c>
      <c r="I20" s="20">
        <v>0</v>
      </c>
      <c r="J20" s="20">
        <v>72.67</v>
      </c>
      <c r="K20" s="20">
        <v>16.57</v>
      </c>
      <c r="L20" s="18">
        <v>6860.82</v>
      </c>
    </row>
    <row r="21" spans="1:12" x14ac:dyDescent="0.25">
      <c r="A21">
        <v>18</v>
      </c>
      <c r="B21" t="s">
        <v>36</v>
      </c>
      <c r="C21" t="s">
        <v>38</v>
      </c>
      <c r="D21" s="18">
        <v>75.709999999999994</v>
      </c>
      <c r="E21" s="19">
        <f t="shared" si="0"/>
        <v>45671.71</v>
      </c>
      <c r="F21" s="18">
        <v>75.489999999999995</v>
      </c>
      <c r="G21" s="19">
        <f t="shared" si="1"/>
        <v>45671.49</v>
      </c>
      <c r="H21" s="20">
        <v>0.28000000000000003</v>
      </c>
      <c r="I21" s="20">
        <v>0</v>
      </c>
      <c r="J21" s="20">
        <v>72.599999999999994</v>
      </c>
      <c r="K21" s="20">
        <v>18.93</v>
      </c>
      <c r="L21" s="18">
        <v>6719.08</v>
      </c>
    </row>
    <row r="22" spans="1:12" x14ac:dyDescent="0.25">
      <c r="A22">
        <v>1</v>
      </c>
      <c r="B22" t="s">
        <v>24</v>
      </c>
      <c r="C22" t="s">
        <v>25</v>
      </c>
      <c r="D22" s="18">
        <v>69.55</v>
      </c>
      <c r="E22" s="19">
        <f t="shared" si="0"/>
        <v>45665.55</v>
      </c>
      <c r="F22" s="18">
        <v>69.84</v>
      </c>
      <c r="G22" s="19">
        <f t="shared" si="1"/>
        <v>45665.84</v>
      </c>
      <c r="H22" s="20">
        <v>0.28000000000000003</v>
      </c>
      <c r="I22" s="20">
        <v>0</v>
      </c>
      <c r="J22" s="20">
        <v>67.599999999999994</v>
      </c>
      <c r="K22" s="20">
        <v>16.399999999999999</v>
      </c>
      <c r="L22" s="18">
        <v>6682.76</v>
      </c>
    </row>
    <row r="23" spans="1:12" x14ac:dyDescent="0.25">
      <c r="A23">
        <v>5</v>
      </c>
      <c r="B23" t="s">
        <v>24</v>
      </c>
      <c r="C23" t="s">
        <v>29</v>
      </c>
      <c r="D23" s="18">
        <v>70.58</v>
      </c>
      <c r="E23" s="19">
        <f t="shared" si="0"/>
        <v>45666.58</v>
      </c>
      <c r="F23" s="18">
        <v>71.010000000000005</v>
      </c>
      <c r="G23" s="19">
        <f t="shared" si="1"/>
        <v>45667.01</v>
      </c>
      <c r="H23" s="20">
        <v>0.42</v>
      </c>
      <c r="I23" s="20">
        <v>0</v>
      </c>
      <c r="J23" s="20">
        <v>68.569999999999993</v>
      </c>
      <c r="K23" s="20">
        <v>17.670000000000002</v>
      </c>
      <c r="L23" s="18">
        <v>6636.29</v>
      </c>
    </row>
    <row r="24" spans="1:12" x14ac:dyDescent="0.25">
      <c r="A24">
        <v>17</v>
      </c>
      <c r="B24" t="s">
        <v>36</v>
      </c>
      <c r="C24" t="s">
        <v>66</v>
      </c>
      <c r="D24" s="18">
        <v>74.680000000000007</v>
      </c>
      <c r="E24" s="19">
        <f t="shared" si="0"/>
        <v>45670.68</v>
      </c>
      <c r="F24" s="18">
        <v>74.42</v>
      </c>
      <c r="G24" s="19">
        <f t="shared" si="1"/>
        <v>45670.42</v>
      </c>
      <c r="H24" s="20">
        <v>0</v>
      </c>
      <c r="I24" s="20">
        <v>0</v>
      </c>
      <c r="J24" s="20">
        <v>70.3</v>
      </c>
      <c r="K24" s="20">
        <v>18.670000000000002</v>
      </c>
      <c r="L24" s="18">
        <v>6480.97</v>
      </c>
    </row>
    <row r="25" spans="1:12" x14ac:dyDescent="0.25">
      <c r="A25">
        <v>10</v>
      </c>
      <c r="B25" t="s">
        <v>33</v>
      </c>
      <c r="C25" t="s">
        <v>35</v>
      </c>
      <c r="D25" s="18">
        <v>72.709999999999994</v>
      </c>
      <c r="E25" s="19">
        <f t="shared" si="0"/>
        <v>45668.71</v>
      </c>
      <c r="F25" s="18">
        <v>72.98</v>
      </c>
      <c r="G25" s="19">
        <f t="shared" si="1"/>
        <v>45668.98</v>
      </c>
      <c r="H25" s="20">
        <v>0.69</v>
      </c>
      <c r="I25" s="20">
        <v>0</v>
      </c>
      <c r="J25" s="20">
        <v>71.83</v>
      </c>
      <c r="K25" s="20">
        <v>16.93</v>
      </c>
      <c r="L25" s="18">
        <v>6199.47</v>
      </c>
    </row>
    <row r="26" spans="1:12" x14ac:dyDescent="0.25">
      <c r="D26" s="18"/>
      <c r="E26" s="19"/>
      <c r="F26" s="18"/>
      <c r="G26" s="19"/>
      <c r="H26" s="20"/>
      <c r="I26" s="20"/>
      <c r="J26" s="20"/>
      <c r="K26" s="20"/>
      <c r="L26" s="18"/>
    </row>
    <row r="27" spans="1:12" x14ac:dyDescent="0.25">
      <c r="A27" s="2"/>
      <c r="B27" s="2"/>
      <c r="C27" s="11" t="s">
        <v>40</v>
      </c>
      <c r="D27" s="21">
        <f t="shared" ref="D27:L27" si="2">AVERAGE(D12:D25)</f>
        <v>73.125714285714281</v>
      </c>
      <c r="E27" s="22">
        <f t="shared" si="2"/>
        <v>45669.125714285714</v>
      </c>
      <c r="F27" s="21">
        <f t="shared" si="2"/>
        <v>73.613571428571419</v>
      </c>
      <c r="G27" s="22">
        <f t="shared" si="2"/>
        <v>45669.61357142857</v>
      </c>
      <c r="H27" s="23">
        <f t="shared" si="2"/>
        <v>0.51642857142857146</v>
      </c>
      <c r="I27" s="23">
        <f t="shared" si="2"/>
        <v>1.0714285714285714E-2</v>
      </c>
      <c r="J27" s="23">
        <f t="shared" si="2"/>
        <v>71.102142857142852</v>
      </c>
      <c r="K27" s="23">
        <f t="shared" si="2"/>
        <v>18.196428571428577</v>
      </c>
      <c r="L27" s="21">
        <f t="shared" si="2"/>
        <v>7374.7592857142854</v>
      </c>
    </row>
    <row r="28" spans="1:12" x14ac:dyDescent="0.25">
      <c r="A28" s="2"/>
      <c r="B28" s="2"/>
      <c r="C28" s="11" t="s">
        <v>41</v>
      </c>
      <c r="D28" s="21">
        <v>2.49512</v>
      </c>
      <c r="E28" s="21"/>
      <c r="F28" s="21">
        <v>3.1393399999999998</v>
      </c>
      <c r="G28" s="21"/>
      <c r="H28" s="23">
        <v>0.74824999999999997</v>
      </c>
      <c r="I28" s="23">
        <v>0.1177</v>
      </c>
      <c r="J28" s="23">
        <v>2.24566</v>
      </c>
      <c r="K28" s="23">
        <v>1.3740000000000001</v>
      </c>
      <c r="L28" s="21">
        <v>2163.8040900000001</v>
      </c>
    </row>
    <row r="29" spans="1:12" x14ac:dyDescent="0.25">
      <c r="A29" s="2"/>
      <c r="B29" s="2"/>
      <c r="C29" s="11" t="s">
        <v>42</v>
      </c>
      <c r="D29" s="23" t="s">
        <v>43</v>
      </c>
      <c r="E29" s="22"/>
      <c r="F29" s="23">
        <v>2.54</v>
      </c>
      <c r="G29" s="22"/>
      <c r="H29" s="23">
        <v>86.61</v>
      </c>
      <c r="I29" s="23">
        <v>648.07000000000005</v>
      </c>
      <c r="J29" s="23" t="s">
        <v>44</v>
      </c>
      <c r="K29" s="23" t="s">
        <v>45</v>
      </c>
      <c r="L29" s="23" t="s">
        <v>65</v>
      </c>
    </row>
    <row r="30" spans="1:12" x14ac:dyDescent="0.25">
      <c r="A30" s="2"/>
      <c r="B30" s="2"/>
      <c r="C30" s="11" t="s">
        <v>46</v>
      </c>
      <c r="D30" s="21">
        <f>MAX(D12:D25)</f>
        <v>76.13</v>
      </c>
      <c r="E30" s="22">
        <f>MAX(E11:E25)</f>
        <v>45672.13</v>
      </c>
      <c r="F30" s="21">
        <f>MAX(F12:F25)</f>
        <v>77</v>
      </c>
      <c r="G30" s="22">
        <f>MAX(G11:G25)</f>
        <v>45673</v>
      </c>
      <c r="H30" s="23">
        <f>MAX(H12:H25)</f>
        <v>1.25</v>
      </c>
      <c r="I30" s="23">
        <f>MAX(I12:I25)</f>
        <v>0.15</v>
      </c>
      <c r="J30" s="23">
        <f>MAX(J12:J25)</f>
        <v>73.2</v>
      </c>
      <c r="K30" s="23">
        <f>MAX(K12:K25)</f>
        <v>20.5</v>
      </c>
      <c r="L30" s="21">
        <f>MAX(L12:L25)</f>
        <v>8904.81</v>
      </c>
    </row>
    <row r="31" spans="1:12" x14ac:dyDescent="0.25">
      <c r="A31" s="2"/>
      <c r="B31" s="2"/>
      <c r="C31" s="11" t="s">
        <v>47</v>
      </c>
      <c r="D31" s="21">
        <f>MIN(D12:D25)</f>
        <v>68.25</v>
      </c>
      <c r="E31" s="22">
        <f>MIN(E11:E25)</f>
        <v>45664.25</v>
      </c>
      <c r="F31" s="21">
        <f>MIN(F12:F25)</f>
        <v>68.25</v>
      </c>
      <c r="G31" s="22">
        <f>MIN(G11:G25)</f>
        <v>45664.25</v>
      </c>
      <c r="H31" s="23">
        <f>MIN(H12:H25)</f>
        <v>0</v>
      </c>
      <c r="I31" s="23">
        <f>MIN(I12:I25)</f>
        <v>0</v>
      </c>
      <c r="J31" s="23">
        <f>MIN(J12:J25)</f>
        <v>67.599999999999994</v>
      </c>
      <c r="K31" s="23">
        <f>MIN(K12:K25)</f>
        <v>16.170000000000002</v>
      </c>
      <c r="L31" s="21">
        <f>MIN(L12:L25)</f>
        <v>6199.47</v>
      </c>
    </row>
    <row r="32" spans="1:12" x14ac:dyDescent="0.25">
      <c r="B32" s="2"/>
      <c r="C32" s="24"/>
      <c r="D32" s="25" t="s">
        <v>48</v>
      </c>
      <c r="E32" s="25"/>
      <c r="F32" s="25" t="s">
        <v>48</v>
      </c>
      <c r="G32" s="25"/>
      <c r="H32" s="25" t="s">
        <v>48</v>
      </c>
      <c r="I32" s="25" t="s">
        <v>49</v>
      </c>
      <c r="J32" s="25" t="s">
        <v>48</v>
      </c>
      <c r="K32" s="25" t="s">
        <v>48</v>
      </c>
      <c r="L32" s="25" t="s">
        <v>49</v>
      </c>
    </row>
    <row r="33" spans="2:7" x14ac:dyDescent="0.25">
      <c r="B33" s="28" t="s">
        <v>50</v>
      </c>
      <c r="C33" s="28"/>
      <c r="D33" s="28"/>
      <c r="E33" s="28"/>
      <c r="F33" s="28"/>
      <c r="G33" s="28"/>
    </row>
    <row r="34" spans="2:7" x14ac:dyDescent="0.25">
      <c r="B34" s="28" t="s">
        <v>51</v>
      </c>
      <c r="C34" s="28"/>
      <c r="D34" s="28"/>
      <c r="E34" s="28"/>
      <c r="F34" s="28"/>
      <c r="G34" s="29"/>
    </row>
    <row r="35" spans="2:7" x14ac:dyDescent="0.25">
      <c r="B35" s="28" t="s">
        <v>52</v>
      </c>
      <c r="C35" s="28"/>
      <c r="D35" s="28"/>
      <c r="E35" s="28"/>
      <c r="F35" s="17"/>
      <c r="G35" s="17"/>
    </row>
    <row r="36" spans="2:7" x14ac:dyDescent="0.25">
      <c r="B36" s="28" t="s">
        <v>53</v>
      </c>
      <c r="C36" s="28"/>
      <c r="D36" s="28"/>
      <c r="E36" s="28"/>
      <c r="F36" s="28"/>
      <c r="G36" s="29"/>
    </row>
    <row r="37" spans="2:7" x14ac:dyDescent="0.25">
      <c r="B37" s="17" t="s">
        <v>54</v>
      </c>
      <c r="C37" s="26"/>
      <c r="D37" s="17"/>
      <c r="E37" s="17"/>
      <c r="F37" s="17"/>
      <c r="G37" s="17"/>
    </row>
  </sheetData>
  <sortState xmlns:xlrd2="http://schemas.microsoft.com/office/spreadsheetml/2017/richdata2" ref="A12:L25">
    <sortCondition descending="1" ref="L12:L25"/>
  </sortState>
  <mergeCells count="6">
    <mergeCell ref="B36:G36"/>
    <mergeCell ref="D1:I1"/>
    <mergeCell ref="A9:D9"/>
    <mergeCell ref="B33:G33"/>
    <mergeCell ref="B34:G34"/>
    <mergeCell ref="B35:E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2025-06-30T18:04:57Z</dcterms:created>
  <dcterms:modified xsi:type="dcterms:W3CDTF">2025-09-15T18:06:47Z</dcterms:modified>
</cp:coreProperties>
</file>